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llo\H Documents\New Leaf Organizing\6. Marketing\Website\Free Downloads_Templates\"/>
    </mc:Choice>
  </mc:AlternateContent>
  <xr:revisionPtr revIDLastSave="0" documentId="13_ncr:1_{B3F17780-9CA4-418E-AAD1-C202EB716B0C}" xr6:coauthVersionLast="47" xr6:coauthVersionMax="47" xr10:uidLastSave="{00000000-0000-0000-0000-000000000000}"/>
  <bookViews>
    <workbookView xWindow="-108" yWindow="-108" windowWidth="23256" windowHeight="12456" activeTab="1" xr2:uid="{DDC711E2-1B0C-419C-A4F0-835704DD7CB8}"/>
  </bookViews>
  <sheets>
    <sheet name="Read This 1st!" sheetId="2" r:id="rId1"/>
    <sheet name="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B17" i="1" s="1"/>
  <c r="E26" i="1"/>
  <c r="B16" i="1" s="1"/>
  <c r="B26" i="1"/>
  <c r="B15" i="1"/>
  <c r="B14" i="1"/>
  <c r="C5" i="1" s="1"/>
  <c r="D5" i="1" s="1"/>
  <c r="B13" i="1"/>
  <c r="C8" i="1"/>
  <c r="D8" i="1" s="1"/>
  <c r="C7" i="1"/>
  <c r="D7" i="1" s="1"/>
  <c r="C6" i="1"/>
  <c r="D6" i="1" s="1"/>
  <c r="C4" i="1"/>
  <c r="C15" i="1" l="1"/>
  <c r="C13" i="1"/>
  <c r="C17" i="1"/>
  <c r="C16" i="1"/>
  <c r="D44" i="1"/>
  <c r="C9" i="1"/>
  <c r="D9" i="1" s="1"/>
  <c r="C10" i="1"/>
  <c r="D11" i="1" s="1"/>
  <c r="D4" i="1"/>
  <c r="C14" i="1"/>
  <c r="D10" i="1" l="1"/>
</calcChain>
</file>

<file path=xl/sharedStrings.xml><?xml version="1.0" encoding="utf-8"?>
<sst xmlns="http://schemas.openxmlformats.org/spreadsheetml/2006/main" count="97" uniqueCount="94">
  <si>
    <t>Monthly</t>
  </si>
  <si>
    <t>Weekly</t>
  </si>
  <si>
    <t>Groceries/Personal Care</t>
  </si>
  <si>
    <t>Transportation</t>
  </si>
  <si>
    <t>Restaurants/Entertainment</t>
  </si>
  <si>
    <t>Clothing</t>
  </si>
  <si>
    <t>Misc</t>
  </si>
  <si>
    <t>Totals</t>
  </si>
  <si>
    <t>Ratio of Expense Categories to Income - what proportion are you spending?</t>
  </si>
  <si>
    <t>Housing</t>
  </si>
  <si>
    <t>ideal % of income</t>
  </si>
  <si>
    <t>General Expenses</t>
  </si>
  <si>
    <t>Debt</t>
  </si>
  <si>
    <t>Savings</t>
  </si>
  <si>
    <r>
      <t>Debt Repayment -</t>
    </r>
    <r>
      <rPr>
        <sz val="11"/>
        <color rgb="FFF3F1EF"/>
        <rFont val="Calibri"/>
        <family val="2"/>
      </rPr>
      <t xml:space="preserve"> enter monthly payments</t>
    </r>
  </si>
  <si>
    <t>Credit Card #1</t>
  </si>
  <si>
    <t>Credit Card #2</t>
  </si>
  <si>
    <t>Government Benefits</t>
  </si>
  <si>
    <t>Credit Card #3</t>
  </si>
  <si>
    <t>Support Income</t>
  </si>
  <si>
    <t>Credit Card #4</t>
  </si>
  <si>
    <t>Other Income</t>
  </si>
  <si>
    <t>Line of Credit</t>
  </si>
  <si>
    <t>Loan #1</t>
  </si>
  <si>
    <t>Rental Income</t>
  </si>
  <si>
    <t>Loan #2</t>
  </si>
  <si>
    <t>Total Monthly Income</t>
  </si>
  <si>
    <t>Total Debt Payments</t>
  </si>
  <si>
    <r>
      <t xml:space="preserve">Fixed Expenses - </t>
    </r>
    <r>
      <rPr>
        <sz val="11"/>
        <color rgb="FFF3F1EF"/>
        <rFont val="Calibri"/>
        <family val="2"/>
      </rPr>
      <t>enter monthly payments</t>
    </r>
  </si>
  <si>
    <r>
      <t xml:space="preserve">Variable Expenses - </t>
    </r>
    <r>
      <rPr>
        <sz val="11"/>
        <color rgb="FFF3F1EF"/>
        <rFont val="Calibri"/>
        <family val="2"/>
      </rPr>
      <t>enter monthly payments</t>
    </r>
  </si>
  <si>
    <t>Mortgage</t>
  </si>
  <si>
    <t>Gas/Oil - Vehicle(s)</t>
  </si>
  <si>
    <t>Property tax</t>
  </si>
  <si>
    <t>Vehicle Repairs</t>
  </si>
  <si>
    <t>Rent</t>
  </si>
  <si>
    <t>Insurance - Home</t>
  </si>
  <si>
    <t>Parking/Tolls/Taxi</t>
  </si>
  <si>
    <t>Insurance - Life/Health</t>
  </si>
  <si>
    <t>Prescriptions/Dental/Medical</t>
  </si>
  <si>
    <t>Insurance - Vehicle</t>
  </si>
  <si>
    <t>Groceries</t>
  </si>
  <si>
    <t>Vehicle License Renewal</t>
  </si>
  <si>
    <t>Personal Care</t>
  </si>
  <si>
    <t>Utilities</t>
  </si>
  <si>
    <t>Pet(s)</t>
  </si>
  <si>
    <t>Hydro</t>
  </si>
  <si>
    <t>Restaurant/Take Away</t>
  </si>
  <si>
    <t>Heating</t>
  </si>
  <si>
    <t>Hot Water Tank Rental</t>
  </si>
  <si>
    <t>Children's Allowances</t>
  </si>
  <si>
    <t>Water</t>
  </si>
  <si>
    <t>Hobbies/Gifts</t>
  </si>
  <si>
    <t>Phone - Land Line</t>
  </si>
  <si>
    <t>Professional/Union Dues</t>
  </si>
  <si>
    <t>Phone - Cell</t>
  </si>
  <si>
    <t>Charitable Giving</t>
  </si>
  <si>
    <t>Internet</t>
  </si>
  <si>
    <t>Bank Fees</t>
  </si>
  <si>
    <t>Satellite/Cable/Streaming</t>
  </si>
  <si>
    <t>Other Expense</t>
  </si>
  <si>
    <t>Total Expenses</t>
  </si>
  <si>
    <r>
      <t xml:space="preserve">Savings - </t>
    </r>
    <r>
      <rPr>
        <sz val="11"/>
        <color rgb="FFF3F1EF"/>
        <rFont val="Calibri"/>
        <family val="2"/>
      </rPr>
      <t>enter monthly amounts</t>
    </r>
  </si>
  <si>
    <t>RRSP Contributions</t>
  </si>
  <si>
    <t>Emergency Fund</t>
  </si>
  <si>
    <t>Other Savings</t>
  </si>
  <si>
    <t>Total Savings</t>
  </si>
  <si>
    <t>adapted from Gail Vaz-Oxlade - Gail's Guide to Building a Budget</t>
  </si>
  <si>
    <t xml:space="preserve">                                                                   Instructions - Please Read This First!</t>
  </si>
  <si>
    <t>Putting Your Budget Together</t>
  </si>
  <si>
    <t>Gather monthly bills, credit card/loan/line of credit payments, expenses including groceries, entertainment, personal care, etc.</t>
  </si>
  <si>
    <t>Take an average of each category - having at least 4 months of expenses will give you a good idea of what you are spending on average.</t>
  </si>
  <si>
    <t>If any category is not applicable to you, leave it blank.</t>
  </si>
  <si>
    <t xml:space="preserve">Your total income minus your total expenses will also automatically calculate. </t>
  </si>
  <si>
    <t>For expenses like groceries, debit purchases, etc. - get these from your monthly bank statements.</t>
  </si>
  <si>
    <t>Based on this information, you can then evaluate if and where you need to cut expenses to live more within your means.</t>
  </si>
  <si>
    <t>If you are in the negative, it will highlight red; if the money you have left over each month is minimal (less than $100), it will be yellow; if your leftover amount is at least $100, it will be green.</t>
  </si>
  <si>
    <t xml:space="preserve"> Get Your Finances In Order
Budget Template     </t>
  </si>
  <si>
    <t>Fixed Expenses</t>
  </si>
  <si>
    <t>CAA</t>
  </si>
  <si>
    <t>Maintenance/Repairs Fund</t>
  </si>
  <si>
    <r>
      <t>Income -</t>
    </r>
    <r>
      <rPr>
        <sz val="11"/>
        <color rgb="FFF3F1EF"/>
        <rFont val="Calibri"/>
        <family val="2"/>
      </rPr>
      <t xml:space="preserve"> enter monthly amounts here</t>
    </r>
  </si>
  <si>
    <t xml:space="preserve">Income #1 Net </t>
  </si>
  <si>
    <t>Income #2 Net</t>
  </si>
  <si>
    <r>
      <t xml:space="preserve">Total Income minus Total Expenses </t>
    </r>
    <r>
      <rPr>
        <sz val="11"/>
        <color rgb="FFF3F1EF"/>
        <rFont val="Calibri"/>
        <family val="2"/>
      </rPr>
      <t>(ie what you have left over)</t>
    </r>
  </si>
  <si>
    <t>Reviewing your budget on a regular basis and when circumstances change will help you stay more in control of your money and how you spend it.</t>
  </si>
  <si>
    <t>newleaf-organizing.ca</t>
  </si>
  <si>
    <r>
      <t xml:space="preserve">Enter your monthly average for each expense category into the Budget (Fixed Expenses, Variable Expenses, Debt Repayment) in the </t>
    </r>
    <r>
      <rPr>
        <b/>
        <sz val="12"/>
        <color theme="1"/>
        <rFont val="Calibri"/>
        <family val="2"/>
      </rPr>
      <t>light green cells</t>
    </r>
    <r>
      <rPr>
        <sz val="12"/>
        <color theme="1"/>
        <rFont val="Calibri"/>
        <family val="2"/>
      </rPr>
      <t xml:space="preserve"> only.</t>
    </r>
  </si>
  <si>
    <r>
      <t xml:space="preserve">Enter how much you are contributing to savings in </t>
    </r>
    <r>
      <rPr>
        <b/>
        <sz val="12"/>
        <color theme="1"/>
        <rFont val="Calibri"/>
        <family val="2"/>
      </rPr>
      <t>light green cells</t>
    </r>
    <r>
      <rPr>
        <sz val="12"/>
        <color theme="1"/>
        <rFont val="Calibri"/>
        <family val="2"/>
      </rPr>
      <t xml:space="preserve"> only.</t>
    </r>
  </si>
  <si>
    <r>
      <t xml:space="preserve">Enter your monthly income from all sources - if your income varies, take an average like you did for expenses. Alternatively, you can use the lowest amount of monthly income. Enter these amounts into the Budget in the </t>
    </r>
    <r>
      <rPr>
        <b/>
        <sz val="12"/>
        <color theme="1"/>
        <rFont val="Calibri"/>
        <family val="2"/>
      </rPr>
      <t>light green cells</t>
    </r>
    <r>
      <rPr>
        <sz val="12"/>
        <color theme="1"/>
        <rFont val="Calibri"/>
        <family val="2"/>
      </rPr>
      <t xml:space="preserve"> only.</t>
    </r>
  </si>
  <si>
    <r>
      <t xml:space="preserve">Enter </t>
    </r>
    <r>
      <rPr>
        <i/>
        <sz val="11"/>
        <color theme="1"/>
        <rFont val="Calibri"/>
        <family val="2"/>
      </rPr>
      <t>monthly</t>
    </r>
    <r>
      <rPr>
        <sz val="11"/>
        <color theme="1"/>
        <rFont val="Calibri"/>
        <family val="2"/>
      </rPr>
      <t xml:space="preserve"> amounts in </t>
    </r>
    <r>
      <rPr>
        <b/>
        <sz val="11"/>
        <color theme="1"/>
        <rFont val="Calibri"/>
        <family val="2"/>
      </rPr>
      <t>light green cells only.</t>
    </r>
    <r>
      <rPr>
        <sz val="11"/>
        <color theme="1"/>
        <rFont val="Calibri"/>
        <family val="2"/>
      </rPr>
      <t xml:space="preserve"> Leave blank if not applicable. 
Your Monthly &amp; Weekly Budgets, and Income/Expenses Ratio will calculate automatically.</t>
    </r>
  </si>
  <si>
    <t>Budget Summary</t>
  </si>
  <si>
    <t>Once you have filled in all your information, a summary of your budgeted monthly/weekly expenses will automatically calculate at the top. This is what you can comfortably spend each week.</t>
  </si>
  <si>
    <t>Below the summary is the percentage of your total income spent on housing, transportation, debt, general expenses, and towards savings - this is compared to the ideal percentage to see how you're doing.</t>
  </si>
  <si>
    <t>Keeping your financial documents, including your budget, (whether digital or paper) in a designated file will make finding and reviewing things faster and easier. Income tax documents need to be kept for 7 years - store them with the newest tax year in front and discard the oldest when you are no longer required to keep them. ***Shred to protect your privacy.***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</si>
</sst>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Copperplate Gothic Light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rgb="FFF3F1EF"/>
      <name val="Calibri"/>
      <family val="2"/>
    </font>
    <font>
      <b/>
      <sz val="11"/>
      <color theme="1"/>
      <name val="Calibri"/>
      <family val="2"/>
    </font>
    <font>
      <b/>
      <sz val="11"/>
      <color rgb="FFF3F1EF"/>
      <name val="Calibri"/>
      <family val="2"/>
    </font>
    <font>
      <sz val="11"/>
      <color rgb="FFF3F1EF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u/>
      <sz val="11"/>
      <color theme="10"/>
      <name val="Copperplate Gothic Light"/>
      <family val="2"/>
    </font>
    <font>
      <sz val="14"/>
      <color theme="1"/>
      <name val="Calibri"/>
      <family val="2"/>
    </font>
    <font>
      <sz val="16"/>
      <color theme="1"/>
      <name val="Copperplate Gothic Bold"/>
      <family val="2"/>
    </font>
    <font>
      <sz val="12"/>
      <color theme="1"/>
      <name val="Calibri"/>
      <family val="2"/>
    </font>
    <font>
      <sz val="10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E998B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6" fillId="2" borderId="7" xfId="0" applyFont="1" applyFill="1" applyBorder="1"/>
    <xf numFmtId="0" fontId="4" fillId="0" borderId="9" xfId="0" applyFont="1" applyBorder="1"/>
    <xf numFmtId="0" fontId="4" fillId="0" borderId="10" xfId="0" applyFont="1" applyBorder="1"/>
    <xf numFmtId="44" fontId="4" fillId="0" borderId="10" xfId="1" applyFont="1" applyBorder="1"/>
    <xf numFmtId="44" fontId="4" fillId="0" borderId="10" xfId="0" applyNumberFormat="1" applyFont="1" applyBorder="1"/>
    <xf numFmtId="9" fontId="4" fillId="0" borderId="10" xfId="2" applyFont="1" applyBorder="1"/>
    <xf numFmtId="9" fontId="4" fillId="0" borderId="11" xfId="0" applyNumberFormat="1" applyFont="1" applyBorder="1" applyAlignment="1">
      <alignment horizontal="center"/>
    </xf>
    <xf numFmtId="9" fontId="4" fillId="0" borderId="11" xfId="2" applyFont="1" applyBorder="1" applyAlignment="1">
      <alignment horizontal="center"/>
    </xf>
    <xf numFmtId="0" fontId="4" fillId="0" borderId="12" xfId="0" applyFont="1" applyBorder="1"/>
    <xf numFmtId="0" fontId="4" fillId="0" borderId="14" xfId="0" applyFont="1" applyBorder="1"/>
    <xf numFmtId="0" fontId="7" fillId="0" borderId="15" xfId="0" applyFont="1" applyBorder="1"/>
    <xf numFmtId="44" fontId="7" fillId="0" borderId="16" xfId="1" applyFont="1" applyBorder="1"/>
    <xf numFmtId="0" fontId="11" fillId="0" borderId="0" xfId="0" applyFont="1"/>
    <xf numFmtId="0" fontId="12" fillId="0" borderId="0" xfId="3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4" fontId="7" fillId="0" borderId="14" xfId="1" applyFont="1" applyBorder="1"/>
    <xf numFmtId="0" fontId="16" fillId="0" borderId="0" xfId="0" applyFont="1"/>
    <xf numFmtId="44" fontId="11" fillId="3" borderId="11" xfId="1" applyFont="1" applyFill="1" applyBorder="1" applyProtection="1">
      <protection locked="0"/>
    </xf>
    <xf numFmtId="44" fontId="11" fillId="3" borderId="13" xfId="1" applyFont="1" applyFill="1" applyBorder="1" applyProtection="1">
      <protection locked="0"/>
    </xf>
    <xf numFmtId="44" fontId="4" fillId="3" borderId="11" xfId="1" applyFont="1" applyFill="1" applyBorder="1" applyProtection="1">
      <protection locked="0"/>
    </xf>
    <xf numFmtId="44" fontId="4" fillId="3" borderId="13" xfId="1" applyFont="1" applyFill="1" applyBorder="1" applyProtection="1">
      <protection locked="0"/>
    </xf>
    <xf numFmtId="44" fontId="4" fillId="3" borderId="10" xfId="1" applyFont="1" applyFill="1" applyBorder="1" applyProtection="1">
      <protection locked="0"/>
    </xf>
    <xf numFmtId="44" fontId="4" fillId="3" borderId="14" xfId="1" applyFont="1" applyFill="1" applyBorder="1" applyProtection="1">
      <protection locked="0"/>
    </xf>
    <xf numFmtId="0" fontId="15" fillId="0" borderId="0" xfId="0" applyFont="1" applyAlignment="1">
      <alignment vertical="top" wrapText="1"/>
    </xf>
    <xf numFmtId="0" fontId="14" fillId="0" borderId="0" xfId="0" applyFont="1"/>
    <xf numFmtId="0" fontId="10" fillId="0" borderId="0" xfId="0" applyFont="1"/>
    <xf numFmtId="0" fontId="4" fillId="0" borderId="9" xfId="0" applyFont="1" applyBorder="1"/>
    <xf numFmtId="0" fontId="4" fillId="0" borderId="10" xfId="0" applyFont="1" applyBorder="1"/>
    <xf numFmtId="44" fontId="4" fillId="0" borderId="10" xfId="0" applyNumberFormat="1" applyFont="1" applyBorder="1"/>
    <xf numFmtId="0" fontId="4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7" fillId="0" borderId="12" xfId="0" applyFont="1" applyBorder="1"/>
    <xf numFmtId="0" fontId="7" fillId="0" borderId="14" xfId="0" applyFont="1" applyBorder="1"/>
    <xf numFmtId="44" fontId="7" fillId="0" borderId="14" xfId="1" applyFont="1" applyBorder="1"/>
    <xf numFmtId="44" fontId="7" fillId="0" borderId="13" xfId="1" applyFont="1" applyBorder="1"/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10" fillId="0" borderId="10" xfId="0" applyFont="1" applyBorder="1" applyAlignment="1">
      <alignment horizontal="center" vertical="center" textRotation="90" wrapText="1"/>
    </xf>
    <xf numFmtId="0" fontId="8" fillId="2" borderId="15" xfId="0" applyFont="1" applyFill="1" applyBorder="1"/>
    <xf numFmtId="0" fontId="8" fillId="2" borderId="17" xfId="0" applyFont="1" applyFill="1" applyBorder="1"/>
    <xf numFmtId="44" fontId="8" fillId="2" borderId="17" xfId="1" applyFont="1" applyFill="1" applyBorder="1"/>
    <xf numFmtId="44" fontId="8" fillId="2" borderId="16" xfId="1" applyFont="1" applyFill="1" applyBorder="1"/>
    <xf numFmtId="0" fontId="11" fillId="0" borderId="10" xfId="0" applyFont="1" applyBorder="1"/>
    <xf numFmtId="0" fontId="4" fillId="0" borderId="12" xfId="0" applyFont="1" applyBorder="1"/>
    <xf numFmtId="0" fontId="4" fillId="0" borderId="14" xfId="0" applyFont="1" applyBorder="1"/>
    <xf numFmtId="0" fontId="7" fillId="0" borderId="17" xfId="0" applyFont="1" applyBorder="1"/>
    <xf numFmtId="44" fontId="7" fillId="0" borderId="17" xfId="1" applyFont="1" applyBorder="1"/>
    <xf numFmtId="0" fontId="4" fillId="0" borderId="0" xfId="0" applyFont="1" applyAlignment="1">
      <alignment horizontal="center"/>
    </xf>
    <xf numFmtId="0" fontId="7" fillId="0" borderId="15" xfId="0" applyFont="1" applyBorder="1"/>
    <xf numFmtId="0" fontId="7" fillId="0" borderId="18" xfId="0" applyFont="1" applyBorder="1"/>
    <xf numFmtId="0" fontId="7" fillId="0" borderId="19" xfId="0" applyFont="1" applyBorder="1"/>
    <xf numFmtId="44" fontId="7" fillId="0" borderId="17" xfId="0" applyNumberFormat="1" applyFont="1" applyBorder="1"/>
    <xf numFmtId="0" fontId="7" fillId="0" borderId="16" xfId="0" applyFont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0DBD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403860</xdr:colOff>
      <xdr:row>0</xdr:row>
      <xdr:rowOff>53340</xdr:rowOff>
    </xdr:from>
    <xdr:to>
      <xdr:col>5</xdr:col>
      <xdr:colOff>323850</xdr:colOff>
      <xdr:row>1</xdr:row>
      <xdr:rowOff>1606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38C71B-F770-43BF-BEF8-8260F638F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" y="53340"/>
          <a:ext cx="1748790" cy="535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91441</xdr:rowOff>
    </xdr:from>
    <xdr:to>
      <xdr:col>0</xdr:col>
      <xdr:colOff>1466850</xdr:colOff>
      <xdr:row>0</xdr:row>
      <xdr:rowOff>438151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4CCC42-1EB7-4E74-9011-DF0F8BDB1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1441"/>
          <a:ext cx="1224915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293370</xdr:colOff>
      <xdr:row>0</xdr:row>
      <xdr:rowOff>1</xdr:rowOff>
    </xdr:from>
    <xdr:to>
      <xdr:col>4</xdr:col>
      <xdr:colOff>331470</xdr:colOff>
      <xdr:row>1</xdr:row>
      <xdr:rowOff>92645</xdr:rowOff>
    </xdr:to>
    <xdr:pic>
      <xdr:nvPicPr>
        <xdr:cNvPr id="4" name="Graphic 3" descr="Piggy Bank with solid fill">
          <a:extLst>
            <a:ext uri="{FF2B5EF4-FFF2-40B4-BE49-F238E27FC236}">
              <a16:creationId xmlns:a16="http://schemas.microsoft.com/office/drawing/2014/main" id="{62CCFB1F-AB51-1982-78AA-A129DBD8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074795" y="1"/>
          <a:ext cx="592455" cy="58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newleaf-organizing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8C3C-DC8F-491E-94AC-CA3844E6872B}">
  <sheetPr>
    <tabColor rgb="FFFF0000"/>
  </sheetPr>
  <dimension ref="A1:U16"/>
  <sheetViews>
    <sheetView workbookViewId="0">
      <selection activeCell="G19" sqref="G19"/>
    </sheetView>
  </sheetViews>
  <sheetFormatPr defaultRowHeight="14.4" x14ac:dyDescent="0.3"/>
  <cols>
    <col min="21" max="21" width="12.21875" customWidth="1"/>
  </cols>
  <sheetData>
    <row r="1" spans="1:21" ht="46.2" customHeight="1" x14ac:dyDescent="0.35">
      <c r="A1" s="16"/>
      <c r="B1" s="27" t="s">
        <v>67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8" x14ac:dyDescent="0.35">
      <c r="A2" s="16"/>
      <c r="B2" s="28" t="s">
        <v>68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18" x14ac:dyDescent="0.35">
      <c r="A3" s="16">
        <v>1</v>
      </c>
      <c r="B3" s="26" t="s">
        <v>69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8" x14ac:dyDescent="0.35">
      <c r="A4" s="16">
        <v>2</v>
      </c>
      <c r="B4" s="26" t="s">
        <v>73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18" x14ac:dyDescent="0.35">
      <c r="A5" s="16">
        <v>3</v>
      </c>
      <c r="B5" s="26" t="s">
        <v>70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8" x14ac:dyDescent="0.35">
      <c r="A6" s="16">
        <v>4</v>
      </c>
      <c r="B6" s="26" t="s">
        <v>86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31.2" customHeight="1" x14ac:dyDescent="0.3">
      <c r="A7" s="17">
        <v>5</v>
      </c>
      <c r="B7" s="26" t="s">
        <v>88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t="15.6" customHeight="1" x14ac:dyDescent="0.35">
      <c r="A8" s="16">
        <v>6</v>
      </c>
      <c r="B8" s="26" t="s">
        <v>87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ht="18" x14ac:dyDescent="0.35">
      <c r="A9" s="16">
        <v>7</v>
      </c>
      <c r="B9" s="26" t="s">
        <v>71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18" x14ac:dyDescent="0.35">
      <c r="A10" s="16">
        <v>8</v>
      </c>
      <c r="B10" s="26" t="s">
        <v>91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t="18" x14ac:dyDescent="0.35">
      <c r="A11" s="16">
        <v>9</v>
      </c>
      <c r="B11" s="26" t="s">
        <v>72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18" x14ac:dyDescent="0.3">
      <c r="A12" s="17">
        <v>10</v>
      </c>
      <c r="B12" s="26" t="s">
        <v>75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ht="32.4" customHeight="1" x14ac:dyDescent="0.35">
      <c r="A13" s="16">
        <v>11</v>
      </c>
      <c r="B13" s="26" t="s">
        <v>92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18" x14ac:dyDescent="0.35">
      <c r="A14" s="16">
        <v>12</v>
      </c>
      <c r="B14" s="26" t="s">
        <v>74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18" x14ac:dyDescent="0.35">
      <c r="A15" s="16">
        <v>13</v>
      </c>
      <c r="B15" s="26" t="s">
        <v>84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31.2" customHeight="1" x14ac:dyDescent="0.3">
      <c r="A16" s="17">
        <v>14</v>
      </c>
      <c r="B16" s="26" t="s">
        <v>93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</sheetData>
  <sheetProtection algorithmName="SHA-512" hashValue="Bii9T1CP2d/nFM147nFLE49K+E15u4rCkyp1OpMGvstVLSbSvtOpjnkfkztqAyZDQpj8jwpHSKxIS4g5mMXHiA==" saltValue="E0S4HpMB/C+767+1DV4u+w==" spinCount="100000" sheet="1" selectLockedCells="1"/>
  <mergeCells count="16">
    <mergeCell ref="B15:U15"/>
    <mergeCell ref="B16:U16"/>
    <mergeCell ref="B7:U7"/>
    <mergeCell ref="B4:U4"/>
    <mergeCell ref="B1:U1"/>
    <mergeCell ref="B2:U2"/>
    <mergeCell ref="B3:U3"/>
    <mergeCell ref="B5:U5"/>
    <mergeCell ref="B6:U6"/>
    <mergeCell ref="B14:U14"/>
    <mergeCell ref="B8:U8"/>
    <mergeCell ref="B9:U9"/>
    <mergeCell ref="B10:U10"/>
    <mergeCell ref="B11:U11"/>
    <mergeCell ref="B12:U12"/>
    <mergeCell ref="B13:U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3923-3173-41C4-88F6-35344B078457}">
  <sheetPr>
    <tabColor rgb="FF00B050"/>
  </sheetPr>
  <dimension ref="A1:I51"/>
  <sheetViews>
    <sheetView tabSelected="1" workbookViewId="0">
      <selection activeCell="B19" sqref="B19"/>
    </sheetView>
  </sheetViews>
  <sheetFormatPr defaultRowHeight="14.4" x14ac:dyDescent="0.3"/>
  <cols>
    <col min="1" max="1" width="23.88671875" style="1" customWidth="1"/>
    <col min="2" max="2" width="13.109375" style="1" customWidth="1"/>
    <col min="3" max="3" width="18.21875" style="1" customWidth="1"/>
    <col min="4" max="4" width="8.109375" style="1" customWidth="1"/>
    <col min="5" max="5" width="14" style="1" customWidth="1"/>
    <col min="6" max="16384" width="8.88671875" style="1"/>
  </cols>
  <sheetData>
    <row r="1" spans="1:5" ht="39" customHeight="1" x14ac:dyDescent="0.3">
      <c r="A1" s="33" t="s">
        <v>76</v>
      </c>
      <c r="B1" s="34"/>
      <c r="C1" s="34"/>
      <c r="D1" s="34"/>
      <c r="E1" s="35"/>
    </row>
    <row r="2" spans="1:5" ht="29.4" customHeight="1" thickBot="1" x14ac:dyDescent="0.35">
      <c r="A2" s="36" t="s">
        <v>89</v>
      </c>
      <c r="B2" s="37"/>
      <c r="C2" s="37"/>
      <c r="D2" s="37"/>
      <c r="E2" s="38"/>
    </row>
    <row r="3" spans="1:5" ht="15.6" x14ac:dyDescent="0.3">
      <c r="A3" s="39" t="s">
        <v>90</v>
      </c>
      <c r="B3" s="40"/>
      <c r="C3" s="2" t="s">
        <v>0</v>
      </c>
      <c r="D3" s="40" t="s">
        <v>1</v>
      </c>
      <c r="E3" s="41"/>
    </row>
    <row r="4" spans="1:5" x14ac:dyDescent="0.3">
      <c r="A4" s="29" t="s">
        <v>2</v>
      </c>
      <c r="B4" s="30"/>
      <c r="C4" s="5">
        <f>E33+E34</f>
        <v>0</v>
      </c>
      <c r="D4" s="31">
        <f>(C4*12)/52</f>
        <v>0</v>
      </c>
      <c r="E4" s="32"/>
    </row>
    <row r="5" spans="1:5" x14ac:dyDescent="0.3">
      <c r="A5" s="29" t="s">
        <v>3</v>
      </c>
      <c r="B5" s="30"/>
      <c r="C5" s="5">
        <f>B14</f>
        <v>0</v>
      </c>
      <c r="D5" s="31">
        <f t="shared" ref="D5:D8" si="0">(C5*12)/52</f>
        <v>0</v>
      </c>
      <c r="E5" s="32"/>
    </row>
    <row r="6" spans="1:5" x14ac:dyDescent="0.3">
      <c r="A6" s="29" t="s">
        <v>4</v>
      </c>
      <c r="B6" s="30"/>
      <c r="C6" s="5">
        <f>E36+E39</f>
        <v>0</v>
      </c>
      <c r="D6" s="31">
        <f t="shared" si="0"/>
        <v>0</v>
      </c>
      <c r="E6" s="32"/>
    </row>
    <row r="7" spans="1:5" x14ac:dyDescent="0.3">
      <c r="A7" s="29" t="s">
        <v>5</v>
      </c>
      <c r="B7" s="30"/>
      <c r="C7" s="5">
        <f>E37</f>
        <v>0</v>
      </c>
      <c r="D7" s="31">
        <f t="shared" si="0"/>
        <v>0</v>
      </c>
      <c r="E7" s="32"/>
    </row>
    <row r="8" spans="1:5" x14ac:dyDescent="0.3">
      <c r="A8" s="29" t="s">
        <v>6</v>
      </c>
      <c r="B8" s="30"/>
      <c r="C8" s="5">
        <f>SUM(E38:E43)+E32+E35</f>
        <v>0</v>
      </c>
      <c r="D8" s="31">
        <f t="shared" si="0"/>
        <v>0</v>
      </c>
      <c r="E8" s="32"/>
    </row>
    <row r="9" spans="1:5" x14ac:dyDescent="0.3">
      <c r="A9" s="29" t="s">
        <v>77</v>
      </c>
      <c r="B9" s="30"/>
      <c r="C9" s="5">
        <f>SUM(B28:B34)+SUM(B36:B43)+E26</f>
        <v>0</v>
      </c>
      <c r="D9" s="31">
        <f t="shared" ref="D9" si="1">(C9*12)/52</f>
        <v>0</v>
      </c>
      <c r="E9" s="32"/>
    </row>
    <row r="10" spans="1:5" ht="15" thickBot="1" x14ac:dyDescent="0.35">
      <c r="A10" s="42" t="s">
        <v>7</v>
      </c>
      <c r="B10" s="43"/>
      <c r="C10" s="18">
        <f>SUM(C4:C9)</f>
        <v>0</v>
      </c>
      <c r="D10" s="44">
        <f>SUM(D4:D9)</f>
        <v>0</v>
      </c>
      <c r="E10" s="45"/>
    </row>
    <row r="11" spans="1:5" ht="13.8" customHeight="1" thickTop="1" thickBot="1" x14ac:dyDescent="0.35">
      <c r="A11" s="50" t="s">
        <v>83</v>
      </c>
      <c r="B11" s="51"/>
      <c r="C11" s="51"/>
      <c r="D11" s="52">
        <f>B26-C10</f>
        <v>0</v>
      </c>
      <c r="E11" s="53"/>
    </row>
    <row r="12" spans="1:5" x14ac:dyDescent="0.3">
      <c r="A12" s="46" t="s">
        <v>8</v>
      </c>
      <c r="B12" s="47"/>
      <c r="C12" s="47"/>
      <c r="D12" s="47"/>
      <c r="E12" s="48"/>
    </row>
    <row r="13" spans="1:5" x14ac:dyDescent="0.3">
      <c r="A13" s="3" t="s">
        <v>9</v>
      </c>
      <c r="B13" s="6">
        <f>SUM(B28:B31)+SUM(B36:B43)</f>
        <v>0</v>
      </c>
      <c r="C13" s="7" t="e">
        <f>B13/$B$26</f>
        <v>#DIV/0!</v>
      </c>
      <c r="D13" s="49" t="s">
        <v>10</v>
      </c>
      <c r="E13" s="8">
        <v>0.35</v>
      </c>
    </row>
    <row r="14" spans="1:5" x14ac:dyDescent="0.3">
      <c r="A14" s="3" t="s">
        <v>3</v>
      </c>
      <c r="B14" s="5">
        <f>SUM(B33:B34)+SUM(E28:E31)</f>
        <v>0</v>
      </c>
      <c r="C14" s="7" t="e">
        <f t="shared" ref="C14:C17" si="2">B14/$B$26</f>
        <v>#DIV/0!</v>
      </c>
      <c r="D14" s="49"/>
      <c r="E14" s="9">
        <v>0.15</v>
      </c>
    </row>
    <row r="15" spans="1:5" x14ac:dyDescent="0.3">
      <c r="A15" s="3" t="s">
        <v>11</v>
      </c>
      <c r="B15" s="5">
        <f>SUM(E32:E43)+B32</f>
        <v>0</v>
      </c>
      <c r="C15" s="7" t="e">
        <f t="shared" si="2"/>
        <v>#DIV/0!</v>
      </c>
      <c r="D15" s="49"/>
      <c r="E15" s="9">
        <v>0.25</v>
      </c>
    </row>
    <row r="16" spans="1:5" x14ac:dyDescent="0.3">
      <c r="A16" s="3" t="s">
        <v>12</v>
      </c>
      <c r="B16" s="5">
        <f>E26</f>
        <v>0</v>
      </c>
      <c r="C16" s="7" t="e">
        <f t="shared" si="2"/>
        <v>#DIV/0!</v>
      </c>
      <c r="D16" s="49"/>
      <c r="E16" s="9">
        <v>0.15</v>
      </c>
    </row>
    <row r="17" spans="1:5" ht="13.2" customHeight="1" thickBot="1" x14ac:dyDescent="0.35">
      <c r="A17" s="3" t="s">
        <v>13</v>
      </c>
      <c r="B17" s="5">
        <f>D48</f>
        <v>0</v>
      </c>
      <c r="C17" s="7" t="e">
        <f t="shared" si="2"/>
        <v>#DIV/0!</v>
      </c>
      <c r="D17" s="49"/>
      <c r="E17" s="9">
        <v>0.1</v>
      </c>
    </row>
    <row r="18" spans="1:5" x14ac:dyDescent="0.3">
      <c r="A18" s="46" t="s">
        <v>80</v>
      </c>
      <c r="B18" s="48"/>
      <c r="C18" s="46" t="s">
        <v>14</v>
      </c>
      <c r="D18" s="47"/>
      <c r="E18" s="48"/>
    </row>
    <row r="19" spans="1:5" x14ac:dyDescent="0.3">
      <c r="A19" s="3" t="s">
        <v>81</v>
      </c>
      <c r="B19" s="20">
        <v>0</v>
      </c>
      <c r="C19" s="29" t="s">
        <v>15</v>
      </c>
      <c r="D19" s="30"/>
      <c r="E19" s="22">
        <v>0</v>
      </c>
    </row>
    <row r="20" spans="1:5" x14ac:dyDescent="0.3">
      <c r="A20" s="3" t="s">
        <v>82</v>
      </c>
      <c r="B20" s="20">
        <v>0</v>
      </c>
      <c r="C20" s="29" t="s">
        <v>16</v>
      </c>
      <c r="D20" s="30"/>
      <c r="E20" s="22">
        <v>0</v>
      </c>
    </row>
    <row r="21" spans="1:5" x14ac:dyDescent="0.3">
      <c r="A21" s="3" t="s">
        <v>17</v>
      </c>
      <c r="B21" s="20">
        <v>0</v>
      </c>
      <c r="C21" s="29" t="s">
        <v>18</v>
      </c>
      <c r="D21" s="30"/>
      <c r="E21" s="22">
        <v>0</v>
      </c>
    </row>
    <row r="22" spans="1:5" x14ac:dyDescent="0.3">
      <c r="A22" s="3" t="s">
        <v>19</v>
      </c>
      <c r="B22" s="20">
        <v>0</v>
      </c>
      <c r="C22" s="29" t="s">
        <v>20</v>
      </c>
      <c r="D22" s="30"/>
      <c r="E22" s="22">
        <v>0</v>
      </c>
    </row>
    <row r="23" spans="1:5" x14ac:dyDescent="0.3">
      <c r="A23" s="3" t="s">
        <v>21</v>
      </c>
      <c r="B23" s="20">
        <v>0</v>
      </c>
      <c r="C23" s="29" t="s">
        <v>22</v>
      </c>
      <c r="D23" s="30"/>
      <c r="E23" s="22">
        <v>0</v>
      </c>
    </row>
    <row r="24" spans="1:5" x14ac:dyDescent="0.3">
      <c r="A24" s="3" t="s">
        <v>21</v>
      </c>
      <c r="B24" s="20">
        <v>0</v>
      </c>
      <c r="C24" s="29" t="s">
        <v>23</v>
      </c>
      <c r="D24" s="30"/>
      <c r="E24" s="22">
        <v>0</v>
      </c>
    </row>
    <row r="25" spans="1:5" ht="15" thickBot="1" x14ac:dyDescent="0.35">
      <c r="A25" s="10" t="s">
        <v>24</v>
      </c>
      <c r="B25" s="21">
        <v>0</v>
      </c>
      <c r="C25" s="55" t="s">
        <v>25</v>
      </c>
      <c r="D25" s="56"/>
      <c r="E25" s="23">
        <v>0</v>
      </c>
    </row>
    <row r="26" spans="1:5" ht="15.6" thickTop="1" thickBot="1" x14ac:dyDescent="0.35">
      <c r="A26" s="12" t="s">
        <v>26</v>
      </c>
      <c r="B26" s="13">
        <f>SUM(B19:B25)</f>
        <v>0</v>
      </c>
      <c r="C26" s="60" t="s">
        <v>27</v>
      </c>
      <c r="D26" s="57"/>
      <c r="E26" s="13">
        <f>SUM(E19:E25)</f>
        <v>0</v>
      </c>
    </row>
    <row r="27" spans="1:5" x14ac:dyDescent="0.3">
      <c r="A27" s="46" t="s">
        <v>28</v>
      </c>
      <c r="B27" s="47"/>
      <c r="C27" s="47" t="s">
        <v>29</v>
      </c>
      <c r="D27" s="47"/>
      <c r="E27" s="48"/>
    </row>
    <row r="28" spans="1:5" x14ac:dyDescent="0.3">
      <c r="A28" s="3" t="s">
        <v>30</v>
      </c>
      <c r="B28" s="24">
        <v>0</v>
      </c>
      <c r="C28" s="54" t="s">
        <v>31</v>
      </c>
      <c r="D28" s="54"/>
      <c r="E28" s="22">
        <v>0</v>
      </c>
    </row>
    <row r="29" spans="1:5" x14ac:dyDescent="0.3">
      <c r="A29" s="3" t="s">
        <v>32</v>
      </c>
      <c r="B29" s="24">
        <v>0</v>
      </c>
      <c r="C29" s="54" t="s">
        <v>33</v>
      </c>
      <c r="D29" s="54"/>
      <c r="E29" s="22">
        <v>0</v>
      </c>
    </row>
    <row r="30" spans="1:5" x14ac:dyDescent="0.3">
      <c r="A30" s="3" t="s">
        <v>34</v>
      </c>
      <c r="B30" s="24">
        <v>0</v>
      </c>
      <c r="C30" s="54" t="s">
        <v>78</v>
      </c>
      <c r="D30" s="54"/>
      <c r="E30" s="22">
        <v>0</v>
      </c>
    </row>
    <row r="31" spans="1:5" x14ac:dyDescent="0.3">
      <c r="A31" s="3" t="s">
        <v>35</v>
      </c>
      <c r="B31" s="24">
        <v>0</v>
      </c>
      <c r="C31" s="54" t="s">
        <v>36</v>
      </c>
      <c r="D31" s="54"/>
      <c r="E31" s="22">
        <v>0</v>
      </c>
    </row>
    <row r="32" spans="1:5" x14ac:dyDescent="0.3">
      <c r="A32" s="3" t="s">
        <v>37</v>
      </c>
      <c r="B32" s="24">
        <v>0</v>
      </c>
      <c r="C32" s="54" t="s">
        <v>38</v>
      </c>
      <c r="D32" s="54"/>
      <c r="E32" s="22">
        <v>0</v>
      </c>
    </row>
    <row r="33" spans="1:9" x14ac:dyDescent="0.3">
      <c r="A33" s="3" t="s">
        <v>39</v>
      </c>
      <c r="B33" s="24">
        <v>0</v>
      </c>
      <c r="C33" s="54" t="s">
        <v>40</v>
      </c>
      <c r="D33" s="54"/>
      <c r="E33" s="22">
        <v>0</v>
      </c>
    </row>
    <row r="34" spans="1:9" x14ac:dyDescent="0.3">
      <c r="A34" s="3" t="s">
        <v>41</v>
      </c>
      <c r="B34" s="24">
        <v>0</v>
      </c>
      <c r="C34" s="54" t="s">
        <v>42</v>
      </c>
      <c r="D34" s="54"/>
      <c r="E34" s="22">
        <v>0</v>
      </c>
    </row>
    <row r="35" spans="1:9" x14ac:dyDescent="0.3">
      <c r="A35" s="61" t="s">
        <v>43</v>
      </c>
      <c r="B35" s="62"/>
      <c r="C35" s="54" t="s">
        <v>44</v>
      </c>
      <c r="D35" s="54"/>
      <c r="E35" s="22">
        <v>0</v>
      </c>
    </row>
    <row r="36" spans="1:9" x14ac:dyDescent="0.3">
      <c r="A36" s="3" t="s">
        <v>45</v>
      </c>
      <c r="B36" s="24">
        <v>0</v>
      </c>
      <c r="C36" s="54" t="s">
        <v>46</v>
      </c>
      <c r="D36" s="54"/>
      <c r="E36" s="22">
        <v>0</v>
      </c>
    </row>
    <row r="37" spans="1:9" x14ac:dyDescent="0.3">
      <c r="A37" s="3" t="s">
        <v>47</v>
      </c>
      <c r="B37" s="24">
        <v>0</v>
      </c>
      <c r="C37" s="54" t="s">
        <v>5</v>
      </c>
      <c r="D37" s="54"/>
      <c r="E37" s="22">
        <v>0</v>
      </c>
    </row>
    <row r="38" spans="1:9" x14ac:dyDescent="0.3">
      <c r="A38" s="3" t="s">
        <v>48</v>
      </c>
      <c r="B38" s="24">
        <v>0</v>
      </c>
      <c r="C38" s="54" t="s">
        <v>49</v>
      </c>
      <c r="D38" s="54"/>
      <c r="E38" s="22">
        <v>0</v>
      </c>
      <c r="H38" s="14"/>
      <c r="I38" s="14"/>
    </row>
    <row r="39" spans="1:9" x14ac:dyDescent="0.3">
      <c r="A39" s="3" t="s">
        <v>50</v>
      </c>
      <c r="B39" s="24">
        <v>0</v>
      </c>
      <c r="C39" s="54" t="s">
        <v>51</v>
      </c>
      <c r="D39" s="54"/>
      <c r="E39" s="22">
        <v>0</v>
      </c>
    </row>
    <row r="40" spans="1:9" x14ac:dyDescent="0.3">
      <c r="A40" s="3" t="s">
        <v>52</v>
      </c>
      <c r="B40" s="24">
        <v>0</v>
      </c>
      <c r="C40" s="30" t="s">
        <v>53</v>
      </c>
      <c r="D40" s="30"/>
      <c r="E40" s="22">
        <v>0</v>
      </c>
    </row>
    <row r="41" spans="1:9" x14ac:dyDescent="0.3">
      <c r="A41" s="3" t="s">
        <v>54</v>
      </c>
      <c r="B41" s="24">
        <v>0</v>
      </c>
      <c r="C41" s="30" t="s">
        <v>55</v>
      </c>
      <c r="D41" s="30"/>
      <c r="E41" s="22">
        <v>0</v>
      </c>
    </row>
    <row r="42" spans="1:9" x14ac:dyDescent="0.3">
      <c r="A42" s="3" t="s">
        <v>56</v>
      </c>
      <c r="B42" s="24">
        <v>0</v>
      </c>
      <c r="C42" s="30" t="s">
        <v>57</v>
      </c>
      <c r="D42" s="30"/>
      <c r="E42" s="22">
        <v>0</v>
      </c>
    </row>
    <row r="43" spans="1:9" ht="15" thickBot="1" x14ac:dyDescent="0.35">
      <c r="A43" s="10" t="s">
        <v>58</v>
      </c>
      <c r="B43" s="25">
        <v>0</v>
      </c>
      <c r="C43" s="56" t="s">
        <v>59</v>
      </c>
      <c r="D43" s="56"/>
      <c r="E43" s="23">
        <v>0</v>
      </c>
    </row>
    <row r="44" spans="1:9" ht="15.6" customHeight="1" thickTop="1" x14ac:dyDescent="0.3">
      <c r="A44" s="60" t="s">
        <v>60</v>
      </c>
      <c r="B44" s="57"/>
      <c r="C44" s="57"/>
      <c r="D44" s="63">
        <f>SUM(B28:B34)+SUM(B36:B43)+SUM(E28:E43)+E26</f>
        <v>0</v>
      </c>
      <c r="E44" s="64"/>
    </row>
    <row r="45" spans="1:9" x14ac:dyDescent="0.3">
      <c r="A45" s="51" t="s">
        <v>61</v>
      </c>
      <c r="B45" s="51"/>
      <c r="C45" s="51"/>
      <c r="D45" s="51"/>
      <c r="E45" s="51"/>
    </row>
    <row r="46" spans="1:9" x14ac:dyDescent="0.3">
      <c r="A46" s="4" t="s">
        <v>62</v>
      </c>
      <c r="B46" s="24">
        <v>0</v>
      </c>
      <c r="C46" s="30" t="s">
        <v>63</v>
      </c>
      <c r="D46" s="30"/>
      <c r="E46" s="24">
        <v>0</v>
      </c>
    </row>
    <row r="47" spans="1:9" ht="15" thickBot="1" x14ac:dyDescent="0.35">
      <c r="A47" s="11" t="s">
        <v>64</v>
      </c>
      <c r="B47" s="25">
        <v>0</v>
      </c>
      <c r="C47" s="56" t="s">
        <v>79</v>
      </c>
      <c r="D47" s="56"/>
      <c r="E47" s="25">
        <v>0</v>
      </c>
    </row>
    <row r="48" spans="1:9" ht="16.2" customHeight="1" thickTop="1" x14ac:dyDescent="0.3">
      <c r="A48" s="57" t="s">
        <v>65</v>
      </c>
      <c r="B48" s="57"/>
      <c r="C48" s="57"/>
      <c r="D48" s="58">
        <f>B46+B47+E46+E47</f>
        <v>0</v>
      </c>
      <c r="E48" s="58"/>
    </row>
    <row r="49" spans="1:5" ht="3" customHeight="1" x14ac:dyDescent="0.3">
      <c r="A49" s="59"/>
      <c r="B49" s="59"/>
      <c r="C49" s="59"/>
      <c r="D49" s="59"/>
      <c r="E49" s="59"/>
    </row>
    <row r="50" spans="1:5" x14ac:dyDescent="0.3">
      <c r="A50" s="19" t="s">
        <v>66</v>
      </c>
    </row>
    <row r="51" spans="1:5" x14ac:dyDescent="0.3">
      <c r="A51" s="15" t="s">
        <v>85</v>
      </c>
    </row>
  </sheetData>
  <sheetProtection algorithmName="SHA-512" hashValue="PbVVd6UJySCPWOHVIqPR1NX7Q1TPFUOyI0FtESIXLdG3VbGXgU+vx21X0eL2Q8NJ6B8bSCBcKcRoIYCoBRIlbw==" saltValue="HD8WGEGPQDdCwbli6zB8Eg==" spinCount="100000" sheet="1" selectLockedCells="1"/>
  <mergeCells count="59">
    <mergeCell ref="A48:C48"/>
    <mergeCell ref="D48:E48"/>
    <mergeCell ref="A49:E49"/>
    <mergeCell ref="C26:D26"/>
    <mergeCell ref="A27:B27"/>
    <mergeCell ref="C27:E27"/>
    <mergeCell ref="A35:B35"/>
    <mergeCell ref="C43:D43"/>
    <mergeCell ref="C40:D40"/>
    <mergeCell ref="C41:D41"/>
    <mergeCell ref="C42:D42"/>
    <mergeCell ref="C46:D46"/>
    <mergeCell ref="A44:C44"/>
    <mergeCell ref="D44:E44"/>
    <mergeCell ref="A45:E45"/>
    <mergeCell ref="C47:D47"/>
    <mergeCell ref="C35:D35"/>
    <mergeCell ref="C36:D36"/>
    <mergeCell ref="C37:D37"/>
    <mergeCell ref="C38:D38"/>
    <mergeCell ref="C39:D39"/>
    <mergeCell ref="C31:D31"/>
    <mergeCell ref="C32:D32"/>
    <mergeCell ref="C33:D33"/>
    <mergeCell ref="C34:D34"/>
    <mergeCell ref="C29:D29"/>
    <mergeCell ref="C30:D30"/>
    <mergeCell ref="C28:D28"/>
    <mergeCell ref="C23:D23"/>
    <mergeCell ref="C24:D24"/>
    <mergeCell ref="C25:D25"/>
    <mergeCell ref="C19:D19"/>
    <mergeCell ref="C20:D20"/>
    <mergeCell ref="C21:D21"/>
    <mergeCell ref="C22:D22"/>
    <mergeCell ref="A12:E12"/>
    <mergeCell ref="D13:D17"/>
    <mergeCell ref="A18:B18"/>
    <mergeCell ref="C18:E18"/>
    <mergeCell ref="A11:C11"/>
    <mergeCell ref="D11:E11"/>
    <mergeCell ref="A8:B8"/>
    <mergeCell ref="D8:E8"/>
    <mergeCell ref="A9:B9"/>
    <mergeCell ref="D9:E9"/>
    <mergeCell ref="A10:B10"/>
    <mergeCell ref="D10:E10"/>
    <mergeCell ref="A5:B5"/>
    <mergeCell ref="D5:E5"/>
    <mergeCell ref="A6:B6"/>
    <mergeCell ref="D6:E6"/>
    <mergeCell ref="A7:B7"/>
    <mergeCell ref="D7:E7"/>
    <mergeCell ref="A4:B4"/>
    <mergeCell ref="D4:E4"/>
    <mergeCell ref="A1:E1"/>
    <mergeCell ref="A2:E2"/>
    <mergeCell ref="A3:B3"/>
    <mergeCell ref="D3:E3"/>
  </mergeCells>
  <conditionalFormatting sqref="C13">
    <cfRule type="cellIs" dxfId="11" priority="11" operator="lessThan">
      <formula>0.349</formula>
    </cfRule>
    <cfRule type="cellIs" dxfId="10" priority="12" operator="greaterThan">
      <formula>0.35</formula>
    </cfRule>
  </conditionalFormatting>
  <conditionalFormatting sqref="C14">
    <cfRule type="cellIs" dxfId="9" priority="9" operator="lessThan">
      <formula>0.149</formula>
    </cfRule>
    <cfRule type="cellIs" dxfId="8" priority="10" operator="greaterThan">
      <formula>0.15</formula>
    </cfRule>
  </conditionalFormatting>
  <conditionalFormatting sqref="C15">
    <cfRule type="cellIs" dxfId="7" priority="7" operator="lessThan">
      <formula>0.249</formula>
    </cfRule>
    <cfRule type="cellIs" dxfId="6" priority="8" operator="greaterThan">
      <formula>0.25</formula>
    </cfRule>
  </conditionalFormatting>
  <conditionalFormatting sqref="C16">
    <cfRule type="cellIs" dxfId="5" priority="5" operator="lessThan">
      <formula>0.149</formula>
    </cfRule>
    <cfRule type="cellIs" dxfId="4" priority="6" operator="greaterThan">
      <formula>0.15</formula>
    </cfRule>
  </conditionalFormatting>
  <conditionalFormatting sqref="C17">
    <cfRule type="cellIs" dxfId="3" priority="3" operator="lessThan">
      <formula>0.099</formula>
    </cfRule>
    <cfRule type="cellIs" dxfId="2" priority="4" operator="greaterThan">
      <formula>0.1</formula>
    </cfRule>
  </conditionalFormatting>
  <conditionalFormatting sqref="D11:E11">
    <cfRule type="cellIs" dxfId="1" priority="1" operator="lessThan">
      <formula>0</formula>
    </cfRule>
    <cfRule type="cellIs" dxfId="0" priority="2" operator="greaterThan">
      <formula>1</formula>
    </cfRule>
  </conditionalFormatting>
  <hyperlinks>
    <hyperlink ref="A51" r:id="rId1" display="www.newleaf-organizing.ca" xr:uid="{463A4349-85DA-4738-A497-FA74ADA9AACD}"/>
  </hyperlinks>
  <pageMargins left="0.7" right="0.7" top="0.75" bottom="0.75" header="0.3" footer="0.3"/>
  <ignoredErrors>
    <ignoredError sqref="C1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This 1st!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Holloway</dc:creator>
  <cp:lastModifiedBy>Heather Holloway</cp:lastModifiedBy>
  <dcterms:created xsi:type="dcterms:W3CDTF">2025-03-14T01:56:33Z</dcterms:created>
  <dcterms:modified xsi:type="dcterms:W3CDTF">2026-03-15T20:56:38Z</dcterms:modified>
</cp:coreProperties>
</file>